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120" windowHeight="9120" activeTab="1"/>
  </bookViews>
  <sheets>
    <sheet name="горизонт" sheetId="1" r:id="rId1"/>
    <sheet name="ГЖ  тень" sheetId="2" r:id="rId2"/>
  </sheets>
  <definedNames>
    <definedName name="_xlnm.Print_Area" localSheetId="1">'ГЖ  тень'!$A$1:$M$38</definedName>
    <definedName name="_xlnm.Print_Area" localSheetId="0">'горизонт'!$A$1:$N$38</definedName>
  </definedNames>
  <calcPr fullCalcOnLoad="1" refMode="R1C1"/>
</workbook>
</file>

<file path=xl/comments1.xml><?xml version="1.0" encoding="utf-8"?>
<comments xmlns="http://schemas.openxmlformats.org/spreadsheetml/2006/main">
  <authors>
    <author>Админ</author>
  </authors>
  <commentList>
    <comment ref="G29" authorId="0">
      <text>
        <r>
          <rPr>
            <sz val="18"/>
            <rFont val="Arial"/>
            <family val="2"/>
          </rPr>
          <t xml:space="preserve">Цена  горизонт
</t>
        </r>
        <r>
          <rPr>
            <sz val="18"/>
            <rFont val="Tahoma"/>
            <family val="2"/>
          </rPr>
          <t>8,4 у.е белые
10 уе цветные
15,5 уе - текстура
16,55 уе -" под дерево"
20 уе  - 16 мм</t>
        </r>
      </text>
    </comment>
  </commentList>
</comments>
</file>

<file path=xl/comments2.xml><?xml version="1.0" encoding="utf-8"?>
<comments xmlns="http://schemas.openxmlformats.org/spreadsheetml/2006/main">
  <authors>
    <author>Админ</author>
  </authors>
  <commentList>
    <comment ref="G29" authorId="0">
      <text>
        <r>
          <rPr>
            <sz val="18"/>
            <rFont val="Arial"/>
            <family val="2"/>
          </rPr>
          <t>Цена  горизонт тень
11</t>
        </r>
        <r>
          <rPr>
            <sz val="18"/>
            <rFont val="Tahoma"/>
            <family val="2"/>
          </rPr>
          <t xml:space="preserve">,4 у.е белые
13 уе цветные
18,5 уе - текстура
19,55 уе -" под дерево"
</t>
        </r>
      </text>
    </comment>
  </commentList>
</comments>
</file>

<file path=xl/sharedStrings.xml><?xml version="1.0" encoding="utf-8"?>
<sst xmlns="http://schemas.openxmlformats.org/spreadsheetml/2006/main" count="92" uniqueCount="39">
  <si>
    <t>Отправка:</t>
  </si>
  <si>
    <t>№</t>
  </si>
  <si>
    <t>Ширина</t>
  </si>
  <si>
    <t>Высота</t>
  </si>
  <si>
    <t>Кол-во</t>
  </si>
  <si>
    <t>(шт)</t>
  </si>
  <si>
    <t>Цвет</t>
  </si>
  <si>
    <t>Сторона</t>
  </si>
  <si>
    <t>управления</t>
  </si>
  <si>
    <t>Дополнительно</t>
  </si>
  <si>
    <t xml:space="preserve">     Подпись заказчика.............................................. </t>
  </si>
  <si>
    <t>нижняя фиксация</t>
  </si>
  <si>
    <t xml:space="preserve">    Нестандартную длину управления необходимо вписать в колонку "Дополнительно".</t>
  </si>
  <si>
    <t>Заказчик:__________________________________________</t>
  </si>
  <si>
    <t>Срок изготовления :________________</t>
  </si>
  <si>
    <t>№ заказа:       _____________________</t>
  </si>
  <si>
    <t>Дата заказа:   _____________________</t>
  </si>
  <si>
    <t>ленты* 25 мм</t>
  </si>
  <si>
    <t>2. Стандартная длина цепочки  управления составляет 75 см , 100 см</t>
  </si>
  <si>
    <t>* Смещенная пробивка отверстий(система Light less)</t>
  </si>
  <si>
    <t>* Цвет ленты по вееру</t>
  </si>
  <si>
    <t>1. Цвет карниза, лесенок и ниток  подбирается максимально близко к цвету ленты</t>
  </si>
  <si>
    <t xml:space="preserve">                                    Бланк заказа горизонтальных жалюзи Magnum</t>
  </si>
  <si>
    <t>(cм)</t>
  </si>
  <si>
    <t>карниза</t>
  </si>
  <si>
    <t xml:space="preserve">  "Твист" универсальный - по запросу вписать в колонку "Дополнительно".</t>
  </si>
  <si>
    <t xml:space="preserve">3. Монтаж жалюзи Magnum осущестствляется  при помощи крепежа L-кронштейн  </t>
  </si>
  <si>
    <t>Площадь</t>
  </si>
  <si>
    <t>S м2</t>
  </si>
  <si>
    <t>4. Площадь одного изделия меньше 0,7 м 2 считается как 0,7 м2</t>
  </si>
  <si>
    <t>ИТОГО</t>
  </si>
  <si>
    <t>Цена за м2</t>
  </si>
  <si>
    <t>Курс</t>
  </si>
  <si>
    <t>автоматически</t>
  </si>
  <si>
    <t xml:space="preserve">Если оплата на карту , то +1 % к сумме </t>
  </si>
  <si>
    <t xml:space="preserve">                                    Бланк заказа горизонтальных жалюзи Magnum    ТЕНЬ !!!!!</t>
  </si>
  <si>
    <t>фиксация леска - 3уе за 1 шторку</t>
  </si>
  <si>
    <t>Система тень</t>
  </si>
  <si>
    <t>тень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</si>
</sst>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0.000"/>
    <numFmt numFmtId="190" formatCode="_-[$$-409]* #,##0.00_ ;_-[$$-409]* \-#,##0.00\ ;_-[$$-409]* &quot;-&quot;??_ ;_-@_ "/>
  </numFmts>
  <fonts count="50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20"/>
      <name val="Arial CE"/>
      <family val="2"/>
    </font>
    <font>
      <b/>
      <sz val="16"/>
      <name val="Arial Cyr"/>
      <family val="2"/>
    </font>
    <font>
      <sz val="18"/>
      <name val="Arial CE"/>
      <family val="2"/>
    </font>
    <font>
      <b/>
      <sz val="18"/>
      <name val="Arial CE"/>
      <family val="2"/>
    </font>
    <font>
      <sz val="26"/>
      <name val="Arial CE"/>
      <family val="0"/>
    </font>
    <font>
      <sz val="22"/>
      <name val="Arial CE"/>
      <family val="2"/>
    </font>
    <font>
      <sz val="24"/>
      <name val="Arial CE"/>
      <family val="2"/>
    </font>
    <font>
      <b/>
      <sz val="24"/>
      <name val="Arial CE"/>
      <family val="0"/>
    </font>
    <font>
      <sz val="18"/>
      <name val="Arial"/>
      <family val="2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18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16" fontId="11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34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8" fillId="0" borderId="42" xfId="0" applyFont="1" applyBorder="1" applyAlignment="1">
      <alignment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5" fillId="25" borderId="47" xfId="0" applyFont="1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25" borderId="26" xfId="0" applyFont="1" applyFill="1" applyBorder="1" applyAlignment="1">
      <alignment horizontal="center"/>
    </xf>
    <xf numFmtId="190" fontId="15" fillId="0" borderId="26" xfId="0" applyNumberFormat="1" applyFont="1" applyBorder="1" applyAlignment="1">
      <alignment horizontal="center"/>
    </xf>
    <xf numFmtId="42" fontId="15" fillId="0" borderId="30" xfId="0" applyNumberFormat="1" applyFont="1" applyBorder="1" applyAlignment="1">
      <alignment/>
    </xf>
    <xf numFmtId="0" fontId="16" fillId="0" borderId="28" xfId="0" applyFont="1" applyBorder="1" applyAlignment="1">
      <alignment horizontal="center"/>
    </xf>
    <xf numFmtId="0" fontId="8" fillId="0" borderId="15" xfId="0" applyFont="1" applyBorder="1" applyAlignment="1">
      <alignment vertical="center" wrapText="1"/>
    </xf>
    <xf numFmtId="0" fontId="2" fillId="0" borderId="48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4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356</xdr:row>
      <xdr:rowOff>152400</xdr:rowOff>
    </xdr:from>
    <xdr:to>
      <xdr:col>1</xdr:col>
      <xdr:colOff>85725</xdr:colOff>
      <xdr:row>360</xdr:row>
      <xdr:rowOff>76200</xdr:rowOff>
    </xdr:to>
    <xdr:pic>
      <xdr:nvPicPr>
        <xdr:cNvPr id="1" name="Picture 9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760850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357</xdr:row>
      <xdr:rowOff>142875</xdr:rowOff>
    </xdr:from>
    <xdr:to>
      <xdr:col>1</xdr:col>
      <xdr:colOff>133350</xdr:colOff>
      <xdr:row>361</xdr:row>
      <xdr:rowOff>76200</xdr:rowOff>
    </xdr:to>
    <xdr:pic>
      <xdr:nvPicPr>
        <xdr:cNvPr id="2" name="Picture 10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7913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0</xdr:colOff>
      <xdr:row>3</xdr:row>
      <xdr:rowOff>0</xdr:rowOff>
    </xdr:from>
    <xdr:ext cx="352425" cy="304800"/>
    <xdr:sp>
      <xdr:nvSpPr>
        <xdr:cNvPr id="3" name="AutoShape 81" descr="2"/>
        <xdr:cNvSpPr>
          <a:spLocks noChangeAspect="1"/>
        </xdr:cNvSpPr>
      </xdr:nvSpPr>
      <xdr:spPr>
        <a:xfrm>
          <a:off x="23145750" y="14954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352425" cy="304800"/>
    <xdr:sp>
      <xdr:nvSpPr>
        <xdr:cNvPr id="4" name="AutoShape 82" descr="2"/>
        <xdr:cNvSpPr>
          <a:spLocks noChangeAspect="1"/>
        </xdr:cNvSpPr>
      </xdr:nvSpPr>
      <xdr:spPr>
        <a:xfrm>
          <a:off x="21059775" y="102489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0</xdr:colOff>
      <xdr:row>18</xdr:row>
      <xdr:rowOff>0</xdr:rowOff>
    </xdr:from>
    <xdr:ext cx="352425" cy="304800"/>
    <xdr:sp>
      <xdr:nvSpPr>
        <xdr:cNvPr id="5" name="AutoShape 82" descr="2"/>
        <xdr:cNvSpPr>
          <a:spLocks noChangeAspect="1"/>
        </xdr:cNvSpPr>
      </xdr:nvSpPr>
      <xdr:spPr>
        <a:xfrm>
          <a:off x="21059775" y="7772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2</xdr:row>
      <xdr:rowOff>57150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390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356</xdr:row>
      <xdr:rowOff>152400</xdr:rowOff>
    </xdr:from>
    <xdr:to>
      <xdr:col>1</xdr:col>
      <xdr:colOff>171450</xdr:colOff>
      <xdr:row>360</xdr:row>
      <xdr:rowOff>76200</xdr:rowOff>
    </xdr:to>
    <xdr:pic>
      <xdr:nvPicPr>
        <xdr:cNvPr id="1" name="Picture 9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76085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357</xdr:row>
      <xdr:rowOff>142875</xdr:rowOff>
    </xdr:from>
    <xdr:to>
      <xdr:col>1</xdr:col>
      <xdr:colOff>219075</xdr:colOff>
      <xdr:row>361</xdr:row>
      <xdr:rowOff>76200</xdr:rowOff>
    </xdr:to>
    <xdr:pic>
      <xdr:nvPicPr>
        <xdr:cNvPr id="2" name="Picture 10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7913250"/>
          <a:ext cx="809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0</xdr:colOff>
      <xdr:row>3</xdr:row>
      <xdr:rowOff>0</xdr:rowOff>
    </xdr:from>
    <xdr:ext cx="352425" cy="304800"/>
    <xdr:sp>
      <xdr:nvSpPr>
        <xdr:cNvPr id="3" name="AutoShape 81" descr="2"/>
        <xdr:cNvSpPr>
          <a:spLocks noChangeAspect="1"/>
        </xdr:cNvSpPr>
      </xdr:nvSpPr>
      <xdr:spPr>
        <a:xfrm>
          <a:off x="24488775" y="14954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352425" cy="304800"/>
    <xdr:sp>
      <xdr:nvSpPr>
        <xdr:cNvPr id="4" name="AutoShape 82" descr="2"/>
        <xdr:cNvSpPr>
          <a:spLocks noChangeAspect="1"/>
        </xdr:cNvSpPr>
      </xdr:nvSpPr>
      <xdr:spPr>
        <a:xfrm>
          <a:off x="22402800" y="102489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0</xdr:rowOff>
    </xdr:from>
    <xdr:ext cx="352425" cy="304800"/>
    <xdr:sp>
      <xdr:nvSpPr>
        <xdr:cNvPr id="5" name="AutoShape 82" descr="2"/>
        <xdr:cNvSpPr>
          <a:spLocks noChangeAspect="1"/>
        </xdr:cNvSpPr>
      </xdr:nvSpPr>
      <xdr:spPr>
        <a:xfrm>
          <a:off x="22402800" y="7772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1152525</xdr:colOff>
      <xdr:row>2</xdr:row>
      <xdr:rowOff>76200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95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50" zoomScaleNormal="50" zoomScaleSheetLayoutView="50" zoomScalePageLayoutView="0" workbookViewId="0" topLeftCell="A12">
      <selection activeCell="E13" sqref="E13:G27"/>
    </sheetView>
  </sheetViews>
  <sheetFormatPr defaultColWidth="9.00390625" defaultRowHeight="12.75"/>
  <cols>
    <col min="1" max="1" width="8.00390625" style="3" customWidth="1"/>
    <col min="2" max="2" width="22.75390625" style="3" customWidth="1"/>
    <col min="3" max="3" width="17.75390625" style="3" customWidth="1"/>
    <col min="4" max="4" width="3.00390625" style="3" hidden="1" customWidth="1"/>
    <col min="5" max="6" width="32.375" style="3" customWidth="1"/>
    <col min="7" max="7" width="16.875" style="3" customWidth="1"/>
    <col min="8" max="8" width="19.25390625" style="3" customWidth="1"/>
    <col min="9" max="10" width="17.625" style="3" customWidth="1"/>
    <col min="11" max="11" width="22.375" style="3" customWidth="1"/>
    <col min="12" max="12" width="31.875" style="3" customWidth="1"/>
    <col min="13" max="13" width="14.625" style="3" hidden="1" customWidth="1"/>
    <col min="14" max="14" width="1.00390625" style="3" customWidth="1"/>
    <col min="15" max="15" width="16.625" style="3" hidden="1" customWidth="1"/>
    <col min="16" max="16" width="9.125" style="3" hidden="1" customWidth="1"/>
    <col min="17" max="16384" width="9.125" style="3" customWidth="1"/>
  </cols>
  <sheetData>
    <row r="1" ht="33.75" customHeight="1">
      <c r="L1" s="2" t="s">
        <v>33</v>
      </c>
    </row>
    <row r="2" spans="1:15" ht="52.5" customHeight="1">
      <c r="A2" s="113" t="s">
        <v>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8"/>
      <c r="N2" s="9"/>
      <c r="O2" s="9"/>
    </row>
    <row r="3" spans="1:16" ht="31.5" customHeight="1">
      <c r="A3" s="40" t="s">
        <v>13</v>
      </c>
      <c r="B3" s="40"/>
      <c r="C3" s="40"/>
      <c r="D3" s="40"/>
      <c r="E3" s="9"/>
      <c r="F3" s="9"/>
      <c r="I3" s="4"/>
      <c r="J3" s="4"/>
      <c r="K3" s="4"/>
      <c r="L3" s="10"/>
      <c r="M3" s="10"/>
      <c r="N3" s="23"/>
      <c r="O3" s="23"/>
      <c r="P3" s="5"/>
    </row>
    <row r="4" spans="1:13" ht="33" customHeight="1">
      <c r="A4" s="40" t="s">
        <v>15</v>
      </c>
      <c r="B4" s="64"/>
      <c r="C4" s="64"/>
      <c r="D4" s="64"/>
      <c r="E4" s="65"/>
      <c r="F4"/>
      <c r="G4" s="25"/>
      <c r="H4" s="26"/>
      <c r="I4"/>
      <c r="J4"/>
      <c r="K4"/>
      <c r="L4" s="25"/>
      <c r="M4" s="25"/>
    </row>
    <row r="5" spans="1:14" ht="27" customHeight="1">
      <c r="A5" s="40" t="s">
        <v>16</v>
      </c>
      <c r="B5" s="40"/>
      <c r="C5" s="63"/>
      <c r="D5" s="40"/>
      <c r="E5" s="9"/>
      <c r="F5"/>
      <c r="G5" s="27"/>
      <c r="H5" s="27"/>
      <c r="I5"/>
      <c r="J5"/>
      <c r="K5"/>
      <c r="L5" s="25"/>
      <c r="M5" s="25"/>
      <c r="N5" s="12"/>
    </row>
    <row r="6" spans="1:14" ht="27" customHeight="1">
      <c r="A6" s="40" t="s">
        <v>14</v>
      </c>
      <c r="B6" s="40"/>
      <c r="C6" s="40"/>
      <c r="D6" s="40"/>
      <c r="E6" s="9"/>
      <c r="F6"/>
      <c r="G6" s="25"/>
      <c r="H6" s="25"/>
      <c r="I6"/>
      <c r="J6"/>
      <c r="K6"/>
      <c r="L6" s="25"/>
      <c r="M6" s="44"/>
      <c r="N6" s="12"/>
    </row>
    <row r="7" spans="1:13" ht="24" customHeight="1">
      <c r="A7" s="40" t="s">
        <v>0</v>
      </c>
      <c r="B7" s="66"/>
      <c r="C7" s="66"/>
      <c r="D7" s="66"/>
      <c r="E7" s="34"/>
      <c r="F7"/>
      <c r="G7" s="28"/>
      <c r="H7" s="30"/>
      <c r="I7" s="32"/>
      <c r="J7" s="32"/>
      <c r="K7" s="32"/>
      <c r="L7" s="30"/>
      <c r="M7" s="29"/>
    </row>
    <row r="8" spans="1:14" ht="25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0"/>
      <c r="N8" s="9"/>
    </row>
    <row r="9" spans="1:14" ht="25.5" customHeight="1">
      <c r="A9" s="13" t="s">
        <v>1</v>
      </c>
      <c r="B9" s="14" t="s">
        <v>6</v>
      </c>
      <c r="C9" s="46" t="s">
        <v>6</v>
      </c>
      <c r="D9" s="47"/>
      <c r="E9" s="14" t="s">
        <v>2</v>
      </c>
      <c r="F9" s="47" t="s">
        <v>3</v>
      </c>
      <c r="G9" s="14" t="s">
        <v>4</v>
      </c>
      <c r="H9" s="14" t="s">
        <v>7</v>
      </c>
      <c r="I9" s="114" t="s">
        <v>11</v>
      </c>
      <c r="J9" s="114" t="s">
        <v>36</v>
      </c>
      <c r="K9" s="14" t="s">
        <v>27</v>
      </c>
      <c r="L9" s="57" t="s">
        <v>9</v>
      </c>
      <c r="M9" s="11"/>
      <c r="N9" s="12"/>
    </row>
    <row r="10" spans="1:15" ht="52.5" customHeight="1">
      <c r="A10" s="49"/>
      <c r="B10" s="15" t="s">
        <v>17</v>
      </c>
      <c r="C10" s="16" t="s">
        <v>24</v>
      </c>
      <c r="D10" s="61"/>
      <c r="E10" s="15" t="s">
        <v>23</v>
      </c>
      <c r="F10" s="11" t="s">
        <v>23</v>
      </c>
      <c r="G10" s="15" t="s">
        <v>5</v>
      </c>
      <c r="H10" s="16" t="s">
        <v>8</v>
      </c>
      <c r="I10" s="115"/>
      <c r="J10" s="115"/>
      <c r="K10" s="59" t="s">
        <v>28</v>
      </c>
      <c r="L10" s="17"/>
      <c r="M10" s="45"/>
      <c r="N10" s="41"/>
      <c r="O10" s="2"/>
    </row>
    <row r="11" spans="1:14" ht="25.5" customHeight="1">
      <c r="A11" s="50"/>
      <c r="B11" s="18"/>
      <c r="C11" s="20"/>
      <c r="D11" s="62"/>
      <c r="E11" s="18"/>
      <c r="F11" s="48"/>
      <c r="G11" s="19"/>
      <c r="H11" s="20"/>
      <c r="I11" s="94"/>
      <c r="J11" s="116"/>
      <c r="K11" s="60"/>
      <c r="L11" s="21"/>
      <c r="M11" s="43"/>
      <c r="N11" s="22"/>
    </row>
    <row r="12" spans="1:14" ht="18" customHeight="1" thickBot="1">
      <c r="A12" s="51">
        <v>1</v>
      </c>
      <c r="B12" s="52">
        <v>2</v>
      </c>
      <c r="C12" s="55">
        <v>3</v>
      </c>
      <c r="D12" s="56"/>
      <c r="E12" s="53">
        <v>4</v>
      </c>
      <c r="F12" s="53">
        <v>5</v>
      </c>
      <c r="G12" s="53">
        <v>6</v>
      </c>
      <c r="H12" s="54">
        <v>7</v>
      </c>
      <c r="I12" s="95">
        <v>8</v>
      </c>
      <c r="J12" s="95">
        <v>9</v>
      </c>
      <c r="K12" s="53">
        <v>10</v>
      </c>
      <c r="L12" s="58">
        <v>11</v>
      </c>
      <c r="M12" s="44"/>
      <c r="N12" s="11"/>
    </row>
    <row r="13" spans="1:14" ht="39" customHeight="1">
      <c r="A13" s="67">
        <v>1</v>
      </c>
      <c r="B13" s="68">
        <v>101</v>
      </c>
      <c r="C13" s="69">
        <v>101</v>
      </c>
      <c r="D13" s="70"/>
      <c r="E13" s="117"/>
      <c r="F13" s="117"/>
      <c r="G13" s="118"/>
      <c r="H13" s="68"/>
      <c r="I13" s="69"/>
      <c r="J13" s="68"/>
      <c r="K13" s="77">
        <f>IF(E13=0,"",ROUND(IF((E13/100*F13/100)&lt;=0.7,0.7,E13/100*F13/100)*G13,2))</f>
      </c>
      <c r="L13" s="71"/>
      <c r="M13" s="10"/>
      <c r="N13" s="9"/>
    </row>
    <row r="14" spans="1:14" ht="39" customHeight="1">
      <c r="A14" s="72">
        <v>2</v>
      </c>
      <c r="B14" s="73"/>
      <c r="C14" s="74"/>
      <c r="D14" s="75"/>
      <c r="E14" s="119"/>
      <c r="F14" s="119"/>
      <c r="G14" s="120"/>
      <c r="H14" s="73"/>
      <c r="I14" s="74"/>
      <c r="J14" s="73"/>
      <c r="K14" s="78">
        <f aca="true" t="shared" si="0" ref="K14:K27">IF(E14=0,"",ROUND(IF((E14/100*F14/100)&lt;=0.7,0.7,E14/100*F14/100)*G14,2))</f>
      </c>
      <c r="L14" s="76"/>
      <c r="M14" s="10"/>
      <c r="N14" s="42"/>
    </row>
    <row r="15" spans="1:16" ht="41.25" customHeight="1">
      <c r="A15" s="72">
        <v>3</v>
      </c>
      <c r="B15" s="73"/>
      <c r="C15" s="74"/>
      <c r="D15" s="75"/>
      <c r="E15" s="119"/>
      <c r="F15" s="119"/>
      <c r="G15" s="120"/>
      <c r="H15" s="73"/>
      <c r="I15" s="74"/>
      <c r="J15" s="73"/>
      <c r="K15" s="78">
        <f t="shared" si="0"/>
      </c>
      <c r="L15" s="76"/>
      <c r="M15" s="10"/>
      <c r="N15" s="42"/>
      <c r="P15" s="35"/>
    </row>
    <row r="16" spans="1:16" ht="39" customHeight="1">
      <c r="A16" s="72">
        <v>4</v>
      </c>
      <c r="B16" s="73"/>
      <c r="C16" s="74"/>
      <c r="D16" s="75"/>
      <c r="E16" s="119"/>
      <c r="F16" s="119"/>
      <c r="G16" s="120"/>
      <c r="H16" s="73"/>
      <c r="I16" s="74"/>
      <c r="J16" s="73"/>
      <c r="K16" s="78"/>
      <c r="L16" s="76"/>
      <c r="M16" s="45"/>
      <c r="N16" s="11"/>
      <c r="P16" s="36"/>
    </row>
    <row r="17" spans="1:16" ht="39" customHeight="1">
      <c r="A17" s="72">
        <v>5</v>
      </c>
      <c r="B17" s="73"/>
      <c r="C17" s="74"/>
      <c r="D17" s="75"/>
      <c r="E17" s="119"/>
      <c r="F17" s="119"/>
      <c r="G17" s="120"/>
      <c r="H17" s="73"/>
      <c r="I17" s="74"/>
      <c r="J17" s="73"/>
      <c r="K17" s="78">
        <f t="shared" si="0"/>
      </c>
      <c r="L17" s="76"/>
      <c r="M17" s="10"/>
      <c r="N17" s="11"/>
      <c r="P17" s="36"/>
    </row>
    <row r="18" spans="1:16" ht="39" customHeight="1">
      <c r="A18" s="72">
        <v>6</v>
      </c>
      <c r="B18" s="73"/>
      <c r="C18" s="74"/>
      <c r="D18" s="75"/>
      <c r="E18" s="119"/>
      <c r="F18" s="119"/>
      <c r="G18" s="120"/>
      <c r="H18" s="73"/>
      <c r="I18" s="74"/>
      <c r="J18" s="73"/>
      <c r="K18" s="78">
        <f>IF(E18=0,"",ROUND(IF((E18/100*F18/100)&lt;=0.7,0.7,E18/100*F18/100)*G18,2))</f>
      </c>
      <c r="L18" s="76"/>
      <c r="M18" s="10"/>
      <c r="N18" s="11"/>
      <c r="P18" s="36"/>
    </row>
    <row r="19" spans="1:21" ht="39" customHeight="1">
      <c r="A19" s="72">
        <v>7</v>
      </c>
      <c r="B19" s="73"/>
      <c r="C19" s="74"/>
      <c r="D19" s="75"/>
      <c r="E19" s="119"/>
      <c r="F19" s="119"/>
      <c r="G19" s="120"/>
      <c r="H19" s="73"/>
      <c r="I19" s="74"/>
      <c r="J19" s="73"/>
      <c r="K19" s="78">
        <f>IF(E19=0,"",ROUND(IF((E19/100*F19/100)&lt;=0.7,0.7,E19/100*F19/100)*G19,2))</f>
      </c>
      <c r="L19" s="76"/>
      <c r="M19" s="10"/>
      <c r="N19" s="11"/>
      <c r="P19" s="36"/>
      <c r="U19"/>
    </row>
    <row r="20" spans="1:16" ht="39" customHeight="1">
      <c r="A20" s="72">
        <v>8</v>
      </c>
      <c r="B20" s="73"/>
      <c r="C20" s="74"/>
      <c r="D20" s="75"/>
      <c r="E20" s="119"/>
      <c r="F20" s="119"/>
      <c r="G20" s="120"/>
      <c r="H20" s="73"/>
      <c r="I20" s="74"/>
      <c r="J20" s="73"/>
      <c r="K20" s="78">
        <f>IF(E20=0,"",ROUND(IF((E20/100*F20/100)&lt;=0.7,0.7,E20/100*F20/100)*G20,2))</f>
      </c>
      <c r="L20" s="76"/>
      <c r="M20" s="10"/>
      <c r="N20" s="11"/>
      <c r="P20" s="36"/>
    </row>
    <row r="21" spans="1:16" ht="39" customHeight="1">
      <c r="A21" s="72">
        <v>9</v>
      </c>
      <c r="B21" s="73"/>
      <c r="C21" s="74"/>
      <c r="D21" s="75"/>
      <c r="E21" s="119"/>
      <c r="F21" s="119"/>
      <c r="G21" s="120"/>
      <c r="H21" s="73"/>
      <c r="I21" s="74"/>
      <c r="J21" s="73"/>
      <c r="K21" s="78">
        <f>IF(E21=0,"",ROUND(IF((E21/100*F21/100)&lt;=0.7,0.7,E21/100*F21/100)*G21,2))</f>
      </c>
      <c r="L21" s="76"/>
      <c r="M21" s="10"/>
      <c r="N21" s="12"/>
      <c r="P21" s="36"/>
    </row>
    <row r="22" spans="1:16" ht="39" customHeight="1">
      <c r="A22" s="72">
        <v>10</v>
      </c>
      <c r="B22" s="73"/>
      <c r="C22" s="74"/>
      <c r="D22" s="75"/>
      <c r="E22" s="119"/>
      <c r="F22" s="119"/>
      <c r="G22" s="120"/>
      <c r="H22" s="73"/>
      <c r="I22" s="74"/>
      <c r="J22" s="73"/>
      <c r="K22" s="78">
        <f>IF(E22=0,"",ROUND(IF((E22/100*F22/100)&lt;=0.7,0.7,E22/100*F22/100)*G22,2))</f>
      </c>
      <c r="L22" s="76"/>
      <c r="M22" s="10"/>
      <c r="N22" s="12"/>
      <c r="P22" s="36"/>
    </row>
    <row r="23" spans="1:16" ht="39" customHeight="1">
      <c r="A23" s="72">
        <v>11</v>
      </c>
      <c r="B23" s="73"/>
      <c r="C23" s="74"/>
      <c r="D23" s="75"/>
      <c r="E23" s="119"/>
      <c r="F23" s="119"/>
      <c r="G23" s="120"/>
      <c r="H23" s="73"/>
      <c r="I23" s="74"/>
      <c r="J23" s="73"/>
      <c r="K23" s="78">
        <f t="shared" si="0"/>
      </c>
      <c r="L23" s="76"/>
      <c r="M23" s="10"/>
      <c r="N23" s="11"/>
      <c r="P23" s="36"/>
    </row>
    <row r="24" spans="1:21" ht="39" customHeight="1">
      <c r="A24" s="72">
        <v>12</v>
      </c>
      <c r="B24" s="73"/>
      <c r="C24" s="74"/>
      <c r="D24" s="75"/>
      <c r="E24" s="119"/>
      <c r="F24" s="119"/>
      <c r="G24" s="120"/>
      <c r="H24" s="73"/>
      <c r="I24" s="74"/>
      <c r="J24" s="73"/>
      <c r="K24" s="78">
        <f t="shared" si="0"/>
      </c>
      <c r="L24" s="76"/>
      <c r="M24" s="10"/>
      <c r="N24" s="11"/>
      <c r="P24" s="36"/>
      <c r="U24"/>
    </row>
    <row r="25" spans="1:16" ht="39" customHeight="1">
      <c r="A25" s="72">
        <v>13</v>
      </c>
      <c r="B25" s="73"/>
      <c r="C25" s="74"/>
      <c r="D25" s="75"/>
      <c r="E25" s="119"/>
      <c r="F25" s="119"/>
      <c r="G25" s="120"/>
      <c r="H25" s="73"/>
      <c r="I25" s="74"/>
      <c r="J25" s="73"/>
      <c r="K25" s="78">
        <f t="shared" si="0"/>
      </c>
      <c r="L25" s="76"/>
      <c r="M25" s="10"/>
      <c r="N25" s="11"/>
      <c r="P25" s="36"/>
    </row>
    <row r="26" spans="1:16" ht="39" customHeight="1">
      <c r="A26" s="72">
        <v>14</v>
      </c>
      <c r="B26" s="73"/>
      <c r="C26" s="74"/>
      <c r="D26" s="75"/>
      <c r="E26" s="119"/>
      <c r="F26" s="119"/>
      <c r="G26" s="120"/>
      <c r="H26" s="73"/>
      <c r="I26" s="74"/>
      <c r="J26" s="73"/>
      <c r="K26" s="78">
        <f t="shared" si="0"/>
      </c>
      <c r="L26" s="76"/>
      <c r="M26" s="10"/>
      <c r="N26" s="12"/>
      <c r="P26" s="36"/>
    </row>
    <row r="27" spans="1:16" ht="39" customHeight="1" thickBot="1">
      <c r="A27" s="72">
        <v>15</v>
      </c>
      <c r="B27" s="73"/>
      <c r="C27" s="74"/>
      <c r="D27" s="75"/>
      <c r="E27" s="119"/>
      <c r="F27" s="119"/>
      <c r="G27" s="120"/>
      <c r="H27" s="73"/>
      <c r="I27" s="74"/>
      <c r="J27" s="106"/>
      <c r="K27" s="78">
        <f t="shared" si="0"/>
      </c>
      <c r="L27" s="76"/>
      <c r="M27" s="10"/>
      <c r="N27" s="12"/>
      <c r="P27" s="36"/>
    </row>
    <row r="28" spans="1:16" ht="39" customHeight="1" thickBot="1">
      <c r="A28" s="79"/>
      <c r="B28" s="80"/>
      <c r="C28" s="81"/>
      <c r="D28" s="80"/>
      <c r="E28" s="82" t="s">
        <v>30</v>
      </c>
      <c r="F28" s="82"/>
      <c r="G28" s="80">
        <f>SUM(G13:G27)</f>
        <v>0</v>
      </c>
      <c r="H28" s="80"/>
      <c r="I28" s="80"/>
      <c r="J28" s="80">
        <f>SUM(J13:J27)</f>
        <v>0</v>
      </c>
      <c r="K28" s="80">
        <f>SUM(K13:K27)</f>
        <v>0</v>
      </c>
      <c r="L28" s="83"/>
      <c r="M28" s="10"/>
      <c r="N28" s="31"/>
      <c r="P28" s="35"/>
    </row>
    <row r="29" spans="1:16" ht="39" customHeight="1" thickBot="1">
      <c r="A29" s="84"/>
      <c r="B29" s="85"/>
      <c r="C29" s="86"/>
      <c r="D29" s="85"/>
      <c r="E29" s="87" t="s">
        <v>31</v>
      </c>
      <c r="F29" s="93"/>
      <c r="G29" s="88">
        <v>8.4</v>
      </c>
      <c r="H29" s="89" t="s">
        <v>32</v>
      </c>
      <c r="I29" s="90">
        <v>67</v>
      </c>
      <c r="J29" s="110"/>
      <c r="K29" s="91">
        <f>G29*K28+J28*3</f>
        <v>0</v>
      </c>
      <c r="L29" s="92">
        <f>K29*I29</f>
        <v>0</v>
      </c>
      <c r="M29" s="10"/>
      <c r="N29" s="31"/>
      <c r="P29" s="35"/>
    </row>
    <row r="30" spans="1:16" ht="25.5" customHeight="1">
      <c r="A30" s="37" t="s">
        <v>21</v>
      </c>
      <c r="B30" s="38"/>
      <c r="C30" s="38"/>
      <c r="D30" s="38"/>
      <c r="E30" s="37"/>
      <c r="F30" s="37"/>
      <c r="G30" s="37"/>
      <c r="H30" s="37"/>
      <c r="I30" s="37"/>
      <c r="J30" s="37"/>
      <c r="K30" s="41"/>
      <c r="L30" s="37"/>
      <c r="M30" s="37"/>
      <c r="N30" s="33"/>
      <c r="O30" s="36"/>
      <c r="P30" s="24"/>
    </row>
    <row r="31" spans="1:16" ht="25.5" customHeight="1">
      <c r="A31" s="37" t="s">
        <v>18</v>
      </c>
      <c r="B31" s="38"/>
      <c r="C31" s="38"/>
      <c r="D31" s="38"/>
      <c r="E31" s="37"/>
      <c r="F31" s="37"/>
      <c r="G31" s="37"/>
      <c r="H31" s="37"/>
      <c r="I31" s="37"/>
      <c r="J31" s="37"/>
      <c r="K31" s="96" t="s">
        <v>34</v>
      </c>
      <c r="L31" s="37"/>
      <c r="M31" s="37"/>
      <c r="N31" s="33"/>
      <c r="O31" s="36"/>
      <c r="P31" s="24"/>
    </row>
    <row r="32" spans="1:15" ht="25.5" customHeight="1">
      <c r="A32" s="37" t="s">
        <v>12</v>
      </c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3"/>
      <c r="O32" s="36"/>
    </row>
    <row r="33" spans="1:15" ht="25.5" customHeight="1">
      <c r="A33" s="37" t="s">
        <v>26</v>
      </c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3"/>
      <c r="O33" s="36"/>
    </row>
    <row r="34" spans="1:15" ht="25.5" customHeight="1">
      <c r="A34" s="37" t="s">
        <v>25</v>
      </c>
      <c r="B34" s="36"/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3"/>
      <c r="O34" s="36"/>
    </row>
    <row r="35" spans="1:15" ht="25.5" customHeight="1">
      <c r="A35" s="37" t="s">
        <v>20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3"/>
      <c r="O35" s="36"/>
    </row>
    <row r="36" spans="1:15" ht="25.5" customHeight="1">
      <c r="A36" s="37" t="s">
        <v>19</v>
      </c>
      <c r="B36" s="36"/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3"/>
      <c r="O36" s="36"/>
    </row>
    <row r="37" spans="1:15" ht="25.5" customHeight="1">
      <c r="A37" s="37" t="s">
        <v>29</v>
      </c>
      <c r="B37" s="38"/>
      <c r="C37" s="38"/>
      <c r="D37" s="38"/>
      <c r="E37" s="37"/>
      <c r="F37" s="37"/>
      <c r="G37" s="37"/>
      <c r="H37" s="37"/>
      <c r="I37" s="36"/>
      <c r="J37" s="39" t="s">
        <v>10</v>
      </c>
      <c r="K37" s="36"/>
      <c r="L37" s="36"/>
      <c r="M37" s="36"/>
      <c r="N37" s="33"/>
      <c r="O37" s="36"/>
    </row>
    <row r="38" spans="1:15" ht="13.5" customHeight="1">
      <c r="A38" s="37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4"/>
      <c r="O38" s="36"/>
    </row>
    <row r="39" spans="1:7" ht="18">
      <c r="A39" s="1"/>
      <c r="B39" s="1"/>
      <c r="C39" s="1"/>
      <c r="D39" s="1"/>
      <c r="E39" s="1"/>
      <c r="F39" s="1"/>
      <c r="G39" s="1"/>
    </row>
    <row r="43" ht="12.75">
      <c r="A43" s="6"/>
    </row>
    <row r="44" ht="12.75">
      <c r="A44" s="7"/>
    </row>
    <row r="51" spans="2:8" ht="18">
      <c r="B51" s="2"/>
      <c r="C51" s="2"/>
      <c r="D51" s="2"/>
      <c r="E51" s="2"/>
      <c r="F51" s="2"/>
      <c r="G51" s="2"/>
      <c r="H51" s="2"/>
    </row>
    <row r="358" ht="12.75"/>
    <row r="359" ht="12.75"/>
    <row r="360" ht="12.75"/>
  </sheetData>
  <sheetProtection password="C920" sheet="1" objects="1" scenarios="1" formatCells="0" formatColumns="0" formatRows="0" sort="0" autoFilter="0" pivotTables="0"/>
  <protectedRanges>
    <protectedRange sqref="L13:L27" name="Диапазон3"/>
    <protectedRange sqref="A3:J7" name="Диапазон1"/>
    <protectedRange sqref="B13:J27" name="Диапазон2"/>
    <protectedRange sqref="I29:J29" name="Диапазон5"/>
    <protectedRange sqref="G29" name="Диапазон4"/>
    <protectedRange sqref="L28:L29" name="Диапазон3_1"/>
  </protectedRanges>
  <mergeCells count="3">
    <mergeCell ref="A2:L2"/>
    <mergeCell ref="I9:I10"/>
    <mergeCell ref="J9:J11"/>
  </mergeCells>
  <conditionalFormatting sqref="L28 G28:K29">
    <cfRule type="cellIs" priority="3" dxfId="2" operator="equal" stopIfTrue="1">
      <formula>0</formula>
    </cfRule>
  </conditionalFormatting>
  <printOptions horizontalCentered="1" verticalCentered="1"/>
  <pageMargins left="0.5905511811023623" right="0.1968503937007874" top="0.1968503937007874" bottom="0.1968503937007874" header="0" footer="0.1968503937007874"/>
  <pageSetup fitToHeight="1" fitToWidth="1" horizontalDpi="300" verticalDpi="300" orientation="landscape" paperSize="9" scale="4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50" zoomScaleNormal="50" zoomScalePageLayoutView="0" workbookViewId="0" topLeftCell="A1">
      <selection activeCell="Z15" sqref="Z15"/>
    </sheetView>
  </sheetViews>
  <sheetFormatPr defaultColWidth="9.00390625" defaultRowHeight="12.75"/>
  <cols>
    <col min="1" max="1" width="8.00390625" style="3" customWidth="1"/>
    <col min="2" max="2" width="22.75390625" style="3" customWidth="1"/>
    <col min="3" max="3" width="17.75390625" style="3" customWidth="1"/>
    <col min="4" max="4" width="3.00390625" style="3" hidden="1" customWidth="1"/>
    <col min="5" max="6" width="32.375" style="3" customWidth="1"/>
    <col min="7" max="7" width="16.875" style="3" customWidth="1"/>
    <col min="8" max="8" width="19.25390625" style="3" customWidth="1"/>
    <col min="9" max="11" width="17.625" style="3" customWidth="1"/>
    <col min="12" max="12" width="22.375" style="3" customWidth="1"/>
    <col min="13" max="13" width="31.875" style="3" customWidth="1"/>
    <col min="14" max="14" width="14.625" style="3" hidden="1" customWidth="1"/>
    <col min="15" max="15" width="1.00390625" style="3" customWidth="1"/>
    <col min="16" max="16" width="16.625" style="3" hidden="1" customWidth="1"/>
    <col min="17" max="17" width="9.125" style="3" hidden="1" customWidth="1"/>
    <col min="18" max="16384" width="9.125" style="3" customWidth="1"/>
  </cols>
  <sheetData>
    <row r="1" ht="33.75" customHeight="1">
      <c r="M1" s="2" t="s">
        <v>33</v>
      </c>
    </row>
    <row r="2" spans="1:16" ht="52.5" customHeight="1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8"/>
      <c r="O2" s="9"/>
      <c r="P2" s="9"/>
    </row>
    <row r="3" spans="1:17" ht="31.5" customHeight="1">
      <c r="A3" s="40" t="s">
        <v>13</v>
      </c>
      <c r="B3" s="40"/>
      <c r="C3" s="40"/>
      <c r="D3" s="40"/>
      <c r="E3" s="9"/>
      <c r="F3" s="9"/>
      <c r="I3" s="4"/>
      <c r="J3" s="4"/>
      <c r="K3" s="4"/>
      <c r="L3" s="4"/>
      <c r="M3" s="10"/>
      <c r="N3" s="10"/>
      <c r="O3" s="23"/>
      <c r="P3" s="23"/>
      <c r="Q3" s="5"/>
    </row>
    <row r="4" spans="1:14" ht="33" customHeight="1">
      <c r="A4" s="40" t="s">
        <v>15</v>
      </c>
      <c r="B4" s="64"/>
      <c r="C4" s="64"/>
      <c r="D4" s="64"/>
      <c r="E4" s="65"/>
      <c r="F4"/>
      <c r="G4" s="25"/>
      <c r="H4" s="26"/>
      <c r="I4"/>
      <c r="J4"/>
      <c r="K4"/>
      <c r="L4"/>
      <c r="M4" s="25"/>
      <c r="N4" s="25"/>
    </row>
    <row r="5" spans="1:15" ht="27" customHeight="1">
      <c r="A5" s="40" t="s">
        <v>16</v>
      </c>
      <c r="B5" s="40"/>
      <c r="C5" s="63"/>
      <c r="D5" s="40"/>
      <c r="E5" s="9"/>
      <c r="F5"/>
      <c r="G5" s="27"/>
      <c r="H5" s="27"/>
      <c r="I5"/>
      <c r="J5"/>
      <c r="K5"/>
      <c r="L5"/>
      <c r="M5" s="25"/>
      <c r="N5" s="25"/>
      <c r="O5" s="12"/>
    </row>
    <row r="6" spans="1:15" ht="27" customHeight="1">
      <c r="A6" s="40" t="s">
        <v>14</v>
      </c>
      <c r="B6" s="40"/>
      <c r="C6" s="40"/>
      <c r="D6" s="40"/>
      <c r="E6" s="9"/>
      <c r="F6"/>
      <c r="G6" s="25"/>
      <c r="H6" s="25"/>
      <c r="I6"/>
      <c r="J6"/>
      <c r="K6"/>
      <c r="L6"/>
      <c r="M6" s="25"/>
      <c r="N6" s="44"/>
      <c r="O6" s="12"/>
    </row>
    <row r="7" spans="1:14" ht="24" customHeight="1">
      <c r="A7" s="40" t="s">
        <v>0</v>
      </c>
      <c r="B7" s="66"/>
      <c r="C7" s="66"/>
      <c r="D7" s="66"/>
      <c r="E7" s="34"/>
      <c r="F7"/>
      <c r="G7" s="28"/>
      <c r="H7" s="30"/>
      <c r="I7" s="32"/>
      <c r="J7" s="32"/>
      <c r="K7" s="32"/>
      <c r="L7" s="32"/>
      <c r="M7" s="30"/>
      <c r="N7" s="29"/>
    </row>
    <row r="8" spans="1:15" ht="25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9"/>
    </row>
    <row r="9" spans="1:15" ht="25.5" customHeight="1">
      <c r="A9" s="13" t="s">
        <v>1</v>
      </c>
      <c r="B9" s="14" t="s">
        <v>6</v>
      </c>
      <c r="C9" s="46" t="s">
        <v>6</v>
      </c>
      <c r="D9" s="47"/>
      <c r="E9" s="14" t="s">
        <v>2</v>
      </c>
      <c r="F9" s="47" t="s">
        <v>3</v>
      </c>
      <c r="G9" s="14" t="s">
        <v>4</v>
      </c>
      <c r="H9" s="14" t="s">
        <v>7</v>
      </c>
      <c r="I9" s="114" t="s">
        <v>37</v>
      </c>
      <c r="J9" s="114" t="s">
        <v>11</v>
      </c>
      <c r="K9" s="114" t="s">
        <v>36</v>
      </c>
      <c r="L9" s="14" t="s">
        <v>27</v>
      </c>
      <c r="M9" s="57" t="s">
        <v>9</v>
      </c>
      <c r="N9" s="11"/>
      <c r="O9" s="12"/>
    </row>
    <row r="10" spans="1:16" ht="52.5" customHeight="1">
      <c r="A10" s="49"/>
      <c r="B10" s="15" t="s">
        <v>17</v>
      </c>
      <c r="C10" s="16" t="s">
        <v>24</v>
      </c>
      <c r="D10" s="61"/>
      <c r="E10" s="15" t="s">
        <v>23</v>
      </c>
      <c r="F10" s="11" t="s">
        <v>23</v>
      </c>
      <c r="G10" s="15" t="s">
        <v>5</v>
      </c>
      <c r="H10" s="16" t="s">
        <v>8</v>
      </c>
      <c r="I10" s="115"/>
      <c r="J10" s="115"/>
      <c r="K10" s="115"/>
      <c r="L10" s="59" t="s">
        <v>28</v>
      </c>
      <c r="M10" s="17"/>
      <c r="N10" s="45"/>
      <c r="O10" s="41"/>
      <c r="P10" s="2"/>
    </row>
    <row r="11" spans="1:15" ht="25.5" customHeight="1">
      <c r="A11" s="50"/>
      <c r="B11" s="18"/>
      <c r="C11" s="20"/>
      <c r="D11" s="62"/>
      <c r="E11" s="18"/>
      <c r="F11" s="48"/>
      <c r="G11" s="19"/>
      <c r="H11" s="20"/>
      <c r="I11" s="116"/>
      <c r="J11" s="116"/>
      <c r="K11" s="116"/>
      <c r="L11" s="60"/>
      <c r="M11" s="21"/>
      <c r="N11" s="43"/>
      <c r="O11" s="22"/>
    </row>
    <row r="12" spans="1:15" ht="18" customHeight="1" thickBot="1">
      <c r="A12" s="98">
        <v>1</v>
      </c>
      <c r="B12" s="99">
        <v>2</v>
      </c>
      <c r="C12" s="100">
        <v>3</v>
      </c>
      <c r="D12" s="99"/>
      <c r="E12" s="101">
        <v>6</v>
      </c>
      <c r="F12" s="101">
        <v>7</v>
      </c>
      <c r="G12" s="101">
        <v>8</v>
      </c>
      <c r="H12" s="102">
        <v>9</v>
      </c>
      <c r="I12" s="97">
        <v>10</v>
      </c>
      <c r="J12" s="97">
        <v>10</v>
      </c>
      <c r="K12" s="97">
        <v>11</v>
      </c>
      <c r="L12" s="53">
        <v>9</v>
      </c>
      <c r="M12" s="103">
        <v>12</v>
      </c>
      <c r="N12" s="44"/>
      <c r="O12" s="11"/>
    </row>
    <row r="13" spans="1:15" ht="39" customHeight="1">
      <c r="A13" s="67">
        <v>1</v>
      </c>
      <c r="B13" s="68"/>
      <c r="C13" s="69"/>
      <c r="D13" s="104"/>
      <c r="E13" s="117"/>
      <c r="F13" s="117"/>
      <c r="G13" s="118"/>
      <c r="H13" s="68"/>
      <c r="I13" s="111" t="s">
        <v>38</v>
      </c>
      <c r="J13" s="68"/>
      <c r="K13" s="68"/>
      <c r="L13" s="77">
        <f>IF(E13=0,"",ROUND(IF((E13/100*F13/100)&lt;=0.7,0.7,E13/100*F13/100)*G13,2))</f>
      </c>
      <c r="M13" s="71"/>
      <c r="N13" s="10"/>
      <c r="O13" s="9"/>
    </row>
    <row r="14" spans="1:15" ht="39" customHeight="1">
      <c r="A14" s="72">
        <v>2</v>
      </c>
      <c r="B14" s="73"/>
      <c r="C14" s="74"/>
      <c r="D14" s="75"/>
      <c r="E14" s="119"/>
      <c r="F14" s="119"/>
      <c r="G14" s="120"/>
      <c r="H14" s="73"/>
      <c r="I14" s="73" t="s">
        <v>38</v>
      </c>
      <c r="J14" s="73"/>
      <c r="K14" s="73"/>
      <c r="L14" s="78">
        <f aca="true" t="shared" si="0" ref="L14:L27">IF(E14=0,"",ROUND(IF((E14/100*F14/100)&lt;=0.7,0.7,E14/100*F14/100)*G14,2))</f>
      </c>
      <c r="M14" s="76"/>
      <c r="N14" s="10"/>
      <c r="O14" s="42"/>
    </row>
    <row r="15" spans="1:17" ht="41.25" customHeight="1">
      <c r="A15" s="72">
        <v>3</v>
      </c>
      <c r="B15" s="73"/>
      <c r="C15" s="74"/>
      <c r="D15" s="75"/>
      <c r="E15" s="119"/>
      <c r="F15" s="119"/>
      <c r="G15" s="120"/>
      <c r="H15" s="73"/>
      <c r="I15" s="73" t="s">
        <v>38</v>
      </c>
      <c r="J15" s="73"/>
      <c r="K15" s="73"/>
      <c r="L15" s="78">
        <f t="shared" si="0"/>
      </c>
      <c r="M15" s="76"/>
      <c r="N15" s="10"/>
      <c r="O15" s="42"/>
      <c r="Q15" s="35"/>
    </row>
    <row r="16" spans="1:17" ht="39" customHeight="1">
      <c r="A16" s="72">
        <v>4</v>
      </c>
      <c r="B16" s="73"/>
      <c r="C16" s="74"/>
      <c r="D16" s="75"/>
      <c r="E16" s="119"/>
      <c r="F16" s="119"/>
      <c r="G16" s="120"/>
      <c r="H16" s="73"/>
      <c r="I16" s="73" t="s">
        <v>38</v>
      </c>
      <c r="J16" s="73"/>
      <c r="K16" s="73"/>
      <c r="L16" s="78">
        <f t="shared" si="0"/>
      </c>
      <c r="M16" s="76"/>
      <c r="N16" s="45"/>
      <c r="O16" s="11"/>
      <c r="Q16" s="36"/>
    </row>
    <row r="17" spans="1:17" ht="39" customHeight="1">
      <c r="A17" s="72">
        <v>5</v>
      </c>
      <c r="B17" s="73"/>
      <c r="C17" s="74"/>
      <c r="D17" s="75"/>
      <c r="E17" s="119"/>
      <c r="F17" s="119"/>
      <c r="G17" s="120"/>
      <c r="H17" s="73"/>
      <c r="I17" s="73" t="s">
        <v>38</v>
      </c>
      <c r="J17" s="73"/>
      <c r="K17" s="73"/>
      <c r="L17" s="78">
        <f t="shared" si="0"/>
      </c>
      <c r="M17" s="76"/>
      <c r="N17" s="10"/>
      <c r="O17" s="11"/>
      <c r="Q17" s="36"/>
    </row>
    <row r="18" spans="1:17" ht="39" customHeight="1">
      <c r="A18" s="72">
        <v>6</v>
      </c>
      <c r="B18" s="73"/>
      <c r="C18" s="74"/>
      <c r="D18" s="75"/>
      <c r="E18" s="119"/>
      <c r="F18" s="119"/>
      <c r="G18" s="120"/>
      <c r="H18" s="73"/>
      <c r="I18" s="73" t="s">
        <v>38</v>
      </c>
      <c r="J18" s="73"/>
      <c r="K18" s="73"/>
      <c r="L18" s="78">
        <f>IF(E18=0,"",ROUND(IF((E18/100*F18/100)&lt;=0.7,0.7,E18/100*F18/100)*G18,2))</f>
      </c>
      <c r="M18" s="76"/>
      <c r="N18" s="10"/>
      <c r="O18" s="11"/>
      <c r="Q18" s="36"/>
    </row>
    <row r="19" spans="1:22" ht="39" customHeight="1">
      <c r="A19" s="72">
        <v>7</v>
      </c>
      <c r="B19" s="73"/>
      <c r="C19" s="74"/>
      <c r="D19" s="75"/>
      <c r="E19" s="119"/>
      <c r="F19" s="119"/>
      <c r="G19" s="120"/>
      <c r="H19" s="73"/>
      <c r="I19" s="73" t="s">
        <v>38</v>
      </c>
      <c r="J19" s="73"/>
      <c r="K19" s="73"/>
      <c r="L19" s="78">
        <f>IF(E19=0,"",ROUND(IF((E19/100*F19/100)&lt;=0.7,0.7,E19/100*F19/100)*G19,2))</f>
      </c>
      <c r="M19" s="76"/>
      <c r="N19" s="10"/>
      <c r="O19" s="11"/>
      <c r="Q19" s="36"/>
      <c r="V19"/>
    </row>
    <row r="20" spans="1:17" ht="39" customHeight="1">
      <c r="A20" s="72">
        <v>8</v>
      </c>
      <c r="B20" s="73"/>
      <c r="C20" s="74"/>
      <c r="D20" s="75"/>
      <c r="E20" s="119"/>
      <c r="F20" s="119"/>
      <c r="G20" s="120"/>
      <c r="H20" s="73"/>
      <c r="I20" s="73" t="s">
        <v>38</v>
      </c>
      <c r="J20" s="73"/>
      <c r="K20" s="73"/>
      <c r="L20" s="78">
        <f>IF(E20=0,"",ROUND(IF((E20/100*F20/100)&lt;=0.7,0.7,E20/100*F20/100)*G20,2))</f>
      </c>
      <c r="M20" s="76"/>
      <c r="N20" s="10"/>
      <c r="O20" s="11"/>
      <c r="Q20" s="36"/>
    </row>
    <row r="21" spans="1:17" ht="39" customHeight="1">
      <c r="A21" s="72">
        <v>9</v>
      </c>
      <c r="B21" s="73"/>
      <c r="C21" s="74"/>
      <c r="D21" s="75"/>
      <c r="E21" s="119"/>
      <c r="F21" s="119"/>
      <c r="G21" s="120"/>
      <c r="H21" s="73"/>
      <c r="I21" s="73" t="s">
        <v>38</v>
      </c>
      <c r="J21" s="73"/>
      <c r="K21" s="73"/>
      <c r="L21" s="78">
        <f>IF(E21=0,"",ROUND(IF((E21/100*F21/100)&lt;=0.7,0.7,E21/100*F21/100)*G21,2))</f>
      </c>
      <c r="M21" s="76"/>
      <c r="N21" s="10"/>
      <c r="O21" s="12"/>
      <c r="Q21" s="36"/>
    </row>
    <row r="22" spans="1:17" ht="39" customHeight="1">
      <c r="A22" s="72">
        <v>10</v>
      </c>
      <c r="B22" s="73"/>
      <c r="C22" s="74"/>
      <c r="D22" s="75"/>
      <c r="E22" s="119"/>
      <c r="F22" s="119"/>
      <c r="G22" s="120"/>
      <c r="H22" s="73"/>
      <c r="I22" s="73" t="s">
        <v>38</v>
      </c>
      <c r="J22" s="73"/>
      <c r="K22" s="73"/>
      <c r="L22" s="78">
        <f>IF(E22=0,"",ROUND(IF((E22/100*F22/100)&lt;=0.7,0.7,E22/100*F22/100)*G22,2))</f>
      </c>
      <c r="M22" s="76"/>
      <c r="N22" s="10"/>
      <c r="O22" s="12"/>
      <c r="Q22" s="36"/>
    </row>
    <row r="23" spans="1:17" ht="39" customHeight="1">
      <c r="A23" s="72">
        <v>11</v>
      </c>
      <c r="B23" s="73"/>
      <c r="C23" s="74"/>
      <c r="D23" s="75"/>
      <c r="E23" s="119"/>
      <c r="F23" s="119"/>
      <c r="G23" s="120"/>
      <c r="H23" s="73"/>
      <c r="I23" s="73" t="s">
        <v>38</v>
      </c>
      <c r="J23" s="73"/>
      <c r="K23" s="73"/>
      <c r="L23" s="78">
        <f t="shared" si="0"/>
      </c>
      <c r="M23" s="76"/>
      <c r="N23" s="10"/>
      <c r="O23" s="11"/>
      <c r="Q23" s="36"/>
    </row>
    <row r="24" spans="1:22" ht="39" customHeight="1">
      <c r="A24" s="72">
        <v>12</v>
      </c>
      <c r="B24" s="73"/>
      <c r="C24" s="74"/>
      <c r="D24" s="75"/>
      <c r="E24" s="119"/>
      <c r="F24" s="119"/>
      <c r="G24" s="120"/>
      <c r="H24" s="73"/>
      <c r="I24" s="73" t="s">
        <v>38</v>
      </c>
      <c r="J24" s="73"/>
      <c r="K24" s="73"/>
      <c r="L24" s="78">
        <f t="shared" si="0"/>
      </c>
      <c r="M24" s="76"/>
      <c r="N24" s="10"/>
      <c r="O24" s="11"/>
      <c r="Q24" s="36"/>
      <c r="V24"/>
    </row>
    <row r="25" spans="1:17" ht="39" customHeight="1">
      <c r="A25" s="72">
        <v>13</v>
      </c>
      <c r="B25" s="73"/>
      <c r="C25" s="74"/>
      <c r="D25" s="75"/>
      <c r="E25" s="119"/>
      <c r="F25" s="119"/>
      <c r="G25" s="120"/>
      <c r="H25" s="73"/>
      <c r="I25" s="73" t="s">
        <v>38</v>
      </c>
      <c r="J25" s="73"/>
      <c r="K25" s="73"/>
      <c r="L25" s="78">
        <f t="shared" si="0"/>
      </c>
      <c r="M25" s="76"/>
      <c r="N25" s="10"/>
      <c r="O25" s="11"/>
      <c r="Q25" s="36"/>
    </row>
    <row r="26" spans="1:17" ht="39" customHeight="1">
      <c r="A26" s="72">
        <v>14</v>
      </c>
      <c r="B26" s="73"/>
      <c r="C26" s="74"/>
      <c r="D26" s="75"/>
      <c r="E26" s="119"/>
      <c r="F26" s="119"/>
      <c r="G26" s="120"/>
      <c r="H26" s="73"/>
      <c r="I26" s="73" t="s">
        <v>38</v>
      </c>
      <c r="J26" s="73"/>
      <c r="K26" s="73"/>
      <c r="L26" s="78">
        <f t="shared" si="0"/>
      </c>
      <c r="M26" s="76"/>
      <c r="N26" s="10"/>
      <c r="O26" s="12"/>
      <c r="Q26" s="36"/>
    </row>
    <row r="27" spans="1:17" ht="39" customHeight="1" thickBot="1">
      <c r="A27" s="105">
        <v>15</v>
      </c>
      <c r="B27" s="106"/>
      <c r="C27" s="107"/>
      <c r="D27" s="108"/>
      <c r="E27" s="121"/>
      <c r="F27" s="121"/>
      <c r="G27" s="122"/>
      <c r="H27" s="106"/>
      <c r="I27" s="112" t="s">
        <v>38</v>
      </c>
      <c r="J27" s="106"/>
      <c r="K27" s="106"/>
      <c r="L27" s="78">
        <f t="shared" si="0"/>
      </c>
      <c r="M27" s="109"/>
      <c r="N27" s="10"/>
      <c r="O27" s="12"/>
      <c r="Q27" s="36"/>
    </row>
    <row r="28" spans="1:17" ht="39" customHeight="1" thickBot="1">
      <c r="A28" s="79"/>
      <c r="B28" s="80"/>
      <c r="C28" s="81"/>
      <c r="D28" s="80"/>
      <c r="E28" s="82" t="s">
        <v>30</v>
      </c>
      <c r="F28" s="82"/>
      <c r="G28" s="80">
        <f>SUM(G13:G27)</f>
        <v>0</v>
      </c>
      <c r="H28" s="80"/>
      <c r="I28" s="80"/>
      <c r="J28" s="80"/>
      <c r="K28" s="80">
        <f>SUM(K13:K27)</f>
        <v>0</v>
      </c>
      <c r="L28" s="80">
        <f>SUM(L13:L27)</f>
        <v>0</v>
      </c>
      <c r="M28" s="83"/>
      <c r="N28" s="10"/>
      <c r="O28" s="31"/>
      <c r="Q28" s="35"/>
    </row>
    <row r="29" spans="1:17" ht="39" customHeight="1" thickBot="1">
      <c r="A29" s="84"/>
      <c r="B29" s="85"/>
      <c r="C29" s="86"/>
      <c r="D29" s="85"/>
      <c r="E29" s="87" t="s">
        <v>31</v>
      </c>
      <c r="F29" s="93"/>
      <c r="G29" s="88">
        <v>13</v>
      </c>
      <c r="H29" s="89" t="s">
        <v>32</v>
      </c>
      <c r="I29" s="90">
        <v>67</v>
      </c>
      <c r="J29" s="110"/>
      <c r="K29" s="110"/>
      <c r="L29" s="91">
        <f>G29*L28+K28*3</f>
        <v>0</v>
      </c>
      <c r="M29" s="92">
        <f>K29*J29</f>
        <v>0</v>
      </c>
      <c r="N29" s="10"/>
      <c r="O29" s="31"/>
      <c r="Q29" s="35"/>
    </row>
    <row r="30" spans="1:17" ht="25.5" customHeight="1">
      <c r="A30" s="37" t="s">
        <v>21</v>
      </c>
      <c r="B30" s="38"/>
      <c r="C30" s="38"/>
      <c r="D30" s="38"/>
      <c r="E30" s="37"/>
      <c r="F30" s="37"/>
      <c r="G30" s="37"/>
      <c r="H30" s="37"/>
      <c r="I30" s="37"/>
      <c r="J30" s="37"/>
      <c r="K30" s="37"/>
      <c r="L30" s="41"/>
      <c r="M30" s="37"/>
      <c r="N30" s="37"/>
      <c r="O30" s="33"/>
      <c r="P30" s="36"/>
      <c r="Q30" s="24"/>
    </row>
    <row r="31" spans="1:17" ht="25.5" customHeight="1">
      <c r="A31" s="37" t="s">
        <v>18</v>
      </c>
      <c r="B31" s="38"/>
      <c r="C31" s="38"/>
      <c r="D31" s="38"/>
      <c r="E31" s="37"/>
      <c r="F31" s="37"/>
      <c r="G31" s="37"/>
      <c r="H31" s="37"/>
      <c r="I31" s="37"/>
      <c r="J31" s="37"/>
      <c r="K31" s="37"/>
      <c r="L31" s="96" t="s">
        <v>34</v>
      </c>
      <c r="M31" s="37"/>
      <c r="N31" s="37"/>
      <c r="O31" s="33"/>
      <c r="P31" s="36"/>
      <c r="Q31" s="24"/>
    </row>
    <row r="32" spans="1:16" ht="25.5" customHeight="1">
      <c r="A32" s="37" t="s">
        <v>12</v>
      </c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3"/>
      <c r="P32" s="36"/>
    </row>
    <row r="33" spans="1:16" ht="25.5" customHeight="1">
      <c r="A33" s="37" t="s">
        <v>26</v>
      </c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3"/>
      <c r="P33" s="36"/>
    </row>
    <row r="34" spans="1:16" ht="25.5" customHeight="1">
      <c r="A34" s="37" t="s">
        <v>25</v>
      </c>
      <c r="B34" s="36"/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3"/>
      <c r="P34" s="36"/>
    </row>
    <row r="35" spans="1:16" ht="25.5" customHeight="1">
      <c r="A35" s="37" t="s">
        <v>20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"/>
      <c r="P35" s="36"/>
    </row>
    <row r="36" spans="1:16" ht="25.5" customHeight="1">
      <c r="A36" s="37" t="s">
        <v>19</v>
      </c>
      <c r="B36" s="36"/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3"/>
      <c r="P36" s="36"/>
    </row>
    <row r="37" spans="1:16" ht="25.5" customHeight="1">
      <c r="A37" s="37" t="s">
        <v>29</v>
      </c>
      <c r="B37" s="38"/>
      <c r="C37" s="38"/>
      <c r="D37" s="38"/>
      <c r="E37" s="37"/>
      <c r="F37" s="37"/>
      <c r="G37" s="37"/>
      <c r="H37" s="37"/>
      <c r="I37" s="36"/>
      <c r="J37" s="36"/>
      <c r="K37" s="39" t="s">
        <v>10</v>
      </c>
      <c r="L37" s="36"/>
      <c r="M37" s="36"/>
      <c r="N37" s="36"/>
      <c r="O37" s="33"/>
      <c r="P37" s="36"/>
    </row>
    <row r="38" spans="1:16" ht="13.5" customHeight="1">
      <c r="A38" s="37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4"/>
      <c r="P38" s="36"/>
    </row>
    <row r="39" spans="1:7" ht="18">
      <c r="A39" s="1"/>
      <c r="B39" s="1"/>
      <c r="C39" s="1"/>
      <c r="D39" s="1"/>
      <c r="E39" s="1"/>
      <c r="F39" s="1"/>
      <c r="G39" s="1"/>
    </row>
    <row r="43" ht="12.75">
      <c r="A43" s="6"/>
    </row>
    <row r="44" ht="12.75">
      <c r="A44" s="7"/>
    </row>
    <row r="51" spans="2:8" ht="18">
      <c r="B51" s="2"/>
      <c r="C51" s="2"/>
      <c r="D51" s="2"/>
      <c r="E51" s="2"/>
      <c r="F51" s="2"/>
      <c r="G51" s="2"/>
      <c r="H51" s="2"/>
    </row>
    <row r="358" ht="12.75"/>
    <row r="359" ht="12.75"/>
    <row r="360" ht="12.75"/>
  </sheetData>
  <sheetProtection password="C920" sheet="1" objects="1" scenarios="1" formatCells="0" formatColumns="0" formatRows="0" sort="0" autoFilter="0" pivotTables="0"/>
  <protectedRanges>
    <protectedRange sqref="M13:M27" name="Диапазон3"/>
    <protectedRange sqref="A3:K7" name="Диапазон1"/>
    <protectedRange sqref="B13:K27" name="Диапазон2"/>
    <protectedRange sqref="I29:K29" name="Диапазон5"/>
    <protectedRange sqref="G29" name="Диапазон4"/>
    <protectedRange sqref="M28:M29" name="Диапазон3_1"/>
  </protectedRanges>
  <mergeCells count="4">
    <mergeCell ref="A2:M2"/>
    <mergeCell ref="K9:K11"/>
    <mergeCell ref="J9:J11"/>
    <mergeCell ref="I9:I11"/>
  </mergeCells>
  <conditionalFormatting sqref="M28 G28:L29">
    <cfRule type="cellIs" priority="2" dxfId="2" operator="equal" stopIfTrue="1">
      <formula>0</formula>
    </cfRule>
  </conditionalFormatting>
  <printOptions/>
  <pageMargins left="0.7086614173228347" right="0.7086614173228347" top="0" bottom="0" header="0.31496062992125984" footer="0.31496062992125984"/>
  <pageSetup horizontalDpi="600" verticalDpi="600" orientation="landscape" paperSize="9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Wścisłek</dc:creator>
  <cp:keywords/>
  <dc:description/>
  <cp:lastModifiedBy>Админ</cp:lastModifiedBy>
  <cp:lastPrinted>2016-09-15T12:18:03Z</cp:lastPrinted>
  <dcterms:created xsi:type="dcterms:W3CDTF">1999-04-05T19:26:38Z</dcterms:created>
  <dcterms:modified xsi:type="dcterms:W3CDTF">2016-10-11T06:50:59Z</dcterms:modified>
  <cp:category/>
  <cp:version/>
  <cp:contentType/>
  <cp:contentStatus/>
</cp:coreProperties>
</file>